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bcina09\Občina Mokronog - Trebelno\Občina - General\Občina Mokronog - Trebelno\Občina - Dokumenti\General\RAZPISI\Izvedba raziskovalne črpalne vrtine MKG-1\"/>
    </mc:Choice>
  </mc:AlternateContent>
  <bookViews>
    <workbookView xWindow="0" yWindow="0" windowWidth="25200" windowHeight="11850"/>
  </bookViews>
  <sheets>
    <sheet name="REKAPITULACIJ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13" i="1"/>
  <c r="F14" i="1"/>
  <c r="F15" i="1"/>
  <c r="F16" i="1"/>
  <c r="F17" i="1"/>
  <c r="F18" i="1"/>
  <c r="F19" i="1"/>
  <c r="F20" i="1"/>
  <c r="F21" i="1"/>
  <c r="F22" i="1"/>
  <c r="F23" i="1"/>
  <c r="F24" i="1"/>
  <c r="F12" i="1"/>
  <c r="F11" i="1"/>
  <c r="F10" i="1"/>
  <c r="F7" i="1"/>
  <c r="F6" i="1"/>
  <c r="F5" i="1"/>
  <c r="F25" i="1" l="1"/>
  <c r="F32" i="1"/>
  <c r="F8" i="1"/>
  <c r="F34" i="1" l="1"/>
  <c r="F35" i="1" s="1"/>
  <c r="F36" i="1" s="1"/>
  <c r="F37" i="1" l="1"/>
  <c r="F38" i="1" s="1"/>
</calcChain>
</file>

<file path=xl/sharedStrings.xml><?xml version="1.0" encoding="utf-8"?>
<sst xmlns="http://schemas.openxmlformats.org/spreadsheetml/2006/main" count="63" uniqueCount="50">
  <si>
    <t>A</t>
  </si>
  <si>
    <t>Pripravljalna in zaključna dela</t>
  </si>
  <si>
    <t xml:space="preserve">Transport vrtalnega stroja in opreme na delovišče in nazaj </t>
  </si>
  <si>
    <t>Priprava delovnega platoja</t>
  </si>
  <si>
    <t>Odvoz navrtanine in pospravljanje delovišča</t>
  </si>
  <si>
    <t>m.e.</t>
  </si>
  <si>
    <t>vrtina</t>
  </si>
  <si>
    <t>kol.</t>
  </si>
  <si>
    <t>cena/enoto</t>
  </si>
  <si>
    <t>skupna cena</t>
  </si>
  <si>
    <t>Skupaj sklop A</t>
  </si>
  <si>
    <t>B</t>
  </si>
  <si>
    <t>Rudarska dela</t>
  </si>
  <si>
    <t>Montaža in priprava za delo</t>
  </si>
  <si>
    <t>ura</t>
  </si>
  <si>
    <t>Vrtanje z globinskimi kladivi z istočasno cevitvjo Ø 298/315 mm za uvodno-tehnično kolono do globine 50 m</t>
  </si>
  <si>
    <t>m</t>
  </si>
  <si>
    <t>Cevitev vrtine s cevmi Ø 244,5 /6 mm in izvedba  cementiranja kolone za uvodno-tehnično kolono do globine 50 m</t>
  </si>
  <si>
    <t xml:space="preserve">Vezanje in strjevanje cementa 24 ur </t>
  </si>
  <si>
    <t xml:space="preserve">Vrtanje z globinskimi kladivi z istočasno cevitvjo Ø 219/225,4 mm za produkcijsko kolono do globine 150 m  </t>
  </si>
  <si>
    <t>Cevitev vrtine z liner filtrsko konstrukcijo Ø 168,3/5 mm</t>
  </si>
  <si>
    <t>Dobava jeklenih cevi Ø 244,5/6 mm, kvaliteta jekla USA AISI 304   za uvodno-tehnično kolono, fco delovišče</t>
  </si>
  <si>
    <t>Glava za slepo cevitev, material USA AISI 304, fco delovišče</t>
  </si>
  <si>
    <t>kom</t>
  </si>
  <si>
    <t>Lijak Ø 225 ×168,3 mm, material USA AISI 304</t>
  </si>
  <si>
    <t>Jekleni slotirani filtri Ø 168,3/5 mm, vertikalna reža 3×40 mm, prepustnost 13%, kvaliteta jekla  USA AISI 304, fco delovišče</t>
  </si>
  <si>
    <t>Cement z dodatki, fco delovišče</t>
  </si>
  <si>
    <t>kg</t>
  </si>
  <si>
    <t xml:space="preserve">Prirobnica  s pokrovom iz nerjavečega jekla DN 250, PN 10, tesnilo in vijaki ter ureditev ustja vodnjakov, material USA AISI 304, fco delovišče  </t>
  </si>
  <si>
    <t>komplet</t>
  </si>
  <si>
    <t>vodnjak</t>
  </si>
  <si>
    <t>Jekleni cevi Ø 168,3/5 mm, kvaliteta jekla USA AISI 304</t>
  </si>
  <si>
    <t>Dno vodnjaka, material USA AISI 304, fco delovišče</t>
  </si>
  <si>
    <t>Čiščenje in aktiviranje vodnjakov z batom in air liftom</t>
  </si>
  <si>
    <t>Skupaj sklop B</t>
  </si>
  <si>
    <t>C</t>
  </si>
  <si>
    <t>Hidrogeološka dela in nadzor</t>
  </si>
  <si>
    <t>Skupaj sklop C</t>
  </si>
  <si>
    <t>Projektna dokumentacija in končno poročilo</t>
  </si>
  <si>
    <t>Projektantski in hidrogeološki nadzor z izdelavo končnega poročila</t>
  </si>
  <si>
    <t xml:space="preserve">Vgradnja črpalke </t>
  </si>
  <si>
    <t>Izvedba črpalnega poizkusa -step test (4×3 ure) in obdelava podatkov s poročilom (elektriko preskrbi naročnik)</t>
  </si>
  <si>
    <t xml:space="preserve">Video posnetek vrtine </t>
  </si>
  <si>
    <t>dan</t>
  </si>
  <si>
    <t>SKUPAJ SKLOP A + B + C</t>
  </si>
  <si>
    <t>nepredvidena dela 5 %</t>
  </si>
  <si>
    <t>OSNOVA ZA DDV</t>
  </si>
  <si>
    <t>DDV 22 %</t>
  </si>
  <si>
    <t>VREDNOST DEL</t>
  </si>
  <si>
    <t>Popis del: Izgradnja raziskovalne črpalne vrtine MKG-1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</si>
</sst>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S_I_T_-;\-* #,##0.00\ _S_I_T_-;_-* &quot;-&quot;??\ _S_I_T_-;_-@_-"/>
    <numFmt numFmtId="165" formatCode="_-* #,##0.00\ [$€-424]_-;\-* #,##0.00\ [$€-424]_-;_-* &quot;-&quot;??\ [$€-424]_-;_-@_-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indexed="8"/>
      <name val="Arial"/>
      <family val="2"/>
      <charset val="238"/>
    </font>
    <font>
      <sz val="10"/>
      <name val="Arial CE"/>
      <charset val="238"/>
    </font>
    <font>
      <sz val="12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3">
    <xf numFmtId="0" fontId="0" fillId="0" borderId="0" xfId="0"/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horizontal="right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 wrapText="1"/>
    </xf>
    <xf numFmtId="165" fontId="1" fillId="0" borderId="5" xfId="0" applyNumberFormat="1" applyFont="1" applyFill="1" applyBorder="1" applyAlignment="1" applyProtection="1">
      <alignment horizontal="right" vertical="center" wrapText="1"/>
    </xf>
    <xf numFmtId="165" fontId="2" fillId="3" borderId="5" xfId="0" applyNumberFormat="1" applyFont="1" applyFill="1" applyBorder="1" applyAlignment="1" applyProtection="1">
      <alignment horizontal="right" vertical="center" wrapText="1"/>
    </xf>
    <xf numFmtId="165" fontId="2" fillId="0" borderId="5" xfId="0" applyNumberFormat="1" applyFont="1" applyFill="1" applyBorder="1" applyAlignment="1" applyProtection="1">
      <alignment horizontal="right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3" fillId="0" borderId="0" xfId="0" applyFont="1" applyProtection="1"/>
    <xf numFmtId="0" fontId="6" fillId="0" borderId="0" xfId="0" applyFont="1" applyProtection="1"/>
    <xf numFmtId="0" fontId="9" fillId="0" borderId="0" xfId="0" applyFont="1" applyBorder="1" applyAlignment="1" applyProtection="1">
      <alignment horizontal="left"/>
    </xf>
    <xf numFmtId="165" fontId="7" fillId="0" borderId="0" xfId="0" applyNumberFormat="1" applyFont="1" applyBorder="1" applyProtection="1"/>
    <xf numFmtId="0" fontId="9" fillId="0" borderId="7" xfId="0" applyFont="1" applyBorder="1" applyAlignment="1" applyProtection="1">
      <alignment horizontal="left"/>
    </xf>
    <xf numFmtId="165" fontId="7" fillId="0" borderId="7" xfId="0" applyNumberFormat="1" applyFont="1" applyBorder="1" applyProtection="1"/>
    <xf numFmtId="0" fontId="9" fillId="0" borderId="8" xfId="0" applyFont="1" applyBorder="1" applyAlignment="1" applyProtection="1">
      <alignment horizontal="left"/>
    </xf>
    <xf numFmtId="165" fontId="7" fillId="0" borderId="8" xfId="0" applyNumberFormat="1" applyFont="1" applyBorder="1" applyProtection="1"/>
    <xf numFmtId="0" fontId="9" fillId="0" borderId="9" xfId="0" applyFont="1" applyBorder="1" applyAlignment="1" applyProtection="1">
      <alignment horizontal="left"/>
    </xf>
    <xf numFmtId="165" fontId="7" fillId="0" borderId="9" xfId="0" applyNumberFormat="1" applyFont="1" applyBorder="1" applyProtection="1"/>
    <xf numFmtId="0" fontId="9" fillId="0" borderId="10" xfId="0" applyFont="1" applyBorder="1" applyAlignment="1" applyProtection="1">
      <alignment horizontal="left"/>
    </xf>
    <xf numFmtId="165" fontId="7" fillId="0" borderId="0" xfId="0" applyNumberFormat="1" applyFont="1" applyProtection="1"/>
    <xf numFmtId="165" fontId="3" fillId="0" borderId="0" xfId="0" applyNumberFormat="1" applyFont="1" applyProtection="1"/>
    <xf numFmtId="165" fontId="1" fillId="0" borderId="5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Navadno" xfId="0" builtinId="0"/>
    <cellStyle name="Vejica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zoomScaleNormal="100" workbookViewId="0">
      <selection activeCell="E30" sqref="E30"/>
    </sheetView>
  </sheetViews>
  <sheetFormatPr defaultRowHeight="15.75" x14ac:dyDescent="0.25"/>
  <cols>
    <col min="1" max="1" width="4.7109375" style="19" bestFit="1" customWidth="1"/>
    <col min="2" max="2" width="68.85546875" style="19" bestFit="1" customWidth="1"/>
    <col min="3" max="3" width="10.140625" style="19" bestFit="1" customWidth="1"/>
    <col min="4" max="4" width="7" style="19" bestFit="1" customWidth="1"/>
    <col min="5" max="5" width="13.5703125" style="19" bestFit="1" customWidth="1"/>
    <col min="6" max="6" width="21.28515625" style="19" customWidth="1"/>
    <col min="7" max="16384" width="9.140625" style="19"/>
  </cols>
  <sheetData>
    <row r="1" spans="1:6" ht="23.25" x14ac:dyDescent="0.35">
      <c r="A1" s="18" t="s">
        <v>49</v>
      </c>
      <c r="B1" s="18"/>
      <c r="C1" s="18"/>
      <c r="D1" s="18"/>
      <c r="E1" s="18"/>
      <c r="F1" s="18"/>
    </row>
    <row r="3" spans="1:6" x14ac:dyDescent="0.25">
      <c r="A3" s="8"/>
      <c r="B3" s="8"/>
      <c r="C3" s="8" t="s">
        <v>5</v>
      </c>
      <c r="D3" s="8" t="s">
        <v>7</v>
      </c>
      <c r="E3" s="8" t="s">
        <v>8</v>
      </c>
      <c r="F3" s="8" t="s">
        <v>9</v>
      </c>
    </row>
    <row r="4" spans="1:6" ht="16.5" thickBot="1" x14ac:dyDescent="0.3">
      <c r="A4" s="1" t="s">
        <v>0</v>
      </c>
      <c r="B4" s="2" t="s">
        <v>1</v>
      </c>
      <c r="C4" s="2"/>
      <c r="D4" s="3"/>
      <c r="E4" s="3"/>
      <c r="F4" s="3"/>
    </row>
    <row r="5" spans="1:6" ht="16.5" thickBot="1" x14ac:dyDescent="0.3">
      <c r="A5" s="4">
        <v>1</v>
      </c>
      <c r="B5" s="5" t="s">
        <v>2</v>
      </c>
      <c r="C5" s="10"/>
      <c r="D5" s="9">
        <v>1</v>
      </c>
      <c r="E5" s="32">
        <v>0</v>
      </c>
      <c r="F5" s="12">
        <f>D5*E5</f>
        <v>0</v>
      </c>
    </row>
    <row r="6" spans="1:6" ht="16.5" thickBot="1" x14ac:dyDescent="0.3">
      <c r="A6" s="4">
        <v>2</v>
      </c>
      <c r="B6" s="6" t="s">
        <v>3</v>
      </c>
      <c r="C6" s="11" t="s">
        <v>6</v>
      </c>
      <c r="D6" s="9">
        <v>1</v>
      </c>
      <c r="E6" s="32">
        <v>0</v>
      </c>
      <c r="F6" s="12">
        <f>E6*D6</f>
        <v>0</v>
      </c>
    </row>
    <row r="7" spans="1:6" ht="16.5" thickBot="1" x14ac:dyDescent="0.3">
      <c r="A7" s="4">
        <v>3</v>
      </c>
      <c r="B7" s="6" t="s">
        <v>4</v>
      </c>
      <c r="C7" s="11" t="s">
        <v>6</v>
      </c>
      <c r="D7" s="9">
        <v>1</v>
      </c>
      <c r="E7" s="32">
        <v>0</v>
      </c>
      <c r="F7" s="12">
        <f>E7*D7</f>
        <v>0</v>
      </c>
    </row>
    <row r="8" spans="1:6" ht="16.5" thickBot="1" x14ac:dyDescent="0.3">
      <c r="A8" s="15" t="s">
        <v>10</v>
      </c>
      <c r="B8" s="16"/>
      <c r="C8" s="16"/>
      <c r="D8" s="16"/>
      <c r="E8" s="17"/>
      <c r="F8" s="13">
        <f>SUM(F5:F7)</f>
        <v>0</v>
      </c>
    </row>
    <row r="9" spans="1:6" ht="16.5" thickBot="1" x14ac:dyDescent="0.3">
      <c r="A9" s="1" t="s">
        <v>11</v>
      </c>
      <c r="B9" s="2" t="s">
        <v>12</v>
      </c>
      <c r="C9" s="7"/>
      <c r="D9" s="7"/>
      <c r="E9" s="3"/>
      <c r="F9" s="14"/>
    </row>
    <row r="10" spans="1:6" ht="16.5" thickBot="1" x14ac:dyDescent="0.3">
      <c r="A10" s="4">
        <v>1</v>
      </c>
      <c r="B10" s="5" t="s">
        <v>13</v>
      </c>
      <c r="C10" s="10" t="s">
        <v>14</v>
      </c>
      <c r="D10" s="9">
        <v>6</v>
      </c>
      <c r="E10" s="32">
        <v>0</v>
      </c>
      <c r="F10" s="12">
        <f>E10*D10</f>
        <v>0</v>
      </c>
    </row>
    <row r="11" spans="1:6" ht="30.75" thickBot="1" x14ac:dyDescent="0.3">
      <c r="A11" s="4">
        <v>2</v>
      </c>
      <c r="B11" s="6" t="s">
        <v>15</v>
      </c>
      <c r="C11" s="11" t="s">
        <v>16</v>
      </c>
      <c r="D11" s="9">
        <v>50</v>
      </c>
      <c r="E11" s="32">
        <v>0</v>
      </c>
      <c r="F11" s="12">
        <f>E11*D11</f>
        <v>0</v>
      </c>
    </row>
    <row r="12" spans="1:6" ht="30.75" thickBot="1" x14ac:dyDescent="0.3">
      <c r="A12" s="4">
        <v>3</v>
      </c>
      <c r="B12" s="6" t="s">
        <v>17</v>
      </c>
      <c r="C12" s="11" t="s">
        <v>16</v>
      </c>
      <c r="D12" s="9">
        <v>50</v>
      </c>
      <c r="E12" s="32">
        <v>0</v>
      </c>
      <c r="F12" s="12">
        <f>E12*D12</f>
        <v>0</v>
      </c>
    </row>
    <row r="13" spans="1:6" ht="16.5" thickBot="1" x14ac:dyDescent="0.3">
      <c r="A13" s="4">
        <v>4</v>
      </c>
      <c r="B13" s="5" t="s">
        <v>18</v>
      </c>
      <c r="C13" s="10" t="s">
        <v>14</v>
      </c>
      <c r="D13" s="9">
        <v>24</v>
      </c>
      <c r="E13" s="32">
        <v>0</v>
      </c>
      <c r="F13" s="12">
        <f t="shared" ref="F13:F24" si="0">E13*D13</f>
        <v>0</v>
      </c>
    </row>
    <row r="14" spans="1:6" ht="30.75" thickBot="1" x14ac:dyDescent="0.3">
      <c r="A14" s="4">
        <v>5</v>
      </c>
      <c r="B14" s="6" t="s">
        <v>19</v>
      </c>
      <c r="C14" s="11" t="s">
        <v>16</v>
      </c>
      <c r="D14" s="9">
        <v>100</v>
      </c>
      <c r="E14" s="32">
        <v>0</v>
      </c>
      <c r="F14" s="12">
        <f t="shared" si="0"/>
        <v>0</v>
      </c>
    </row>
    <row r="15" spans="1:6" ht="16.5" thickBot="1" x14ac:dyDescent="0.3">
      <c r="A15" s="4">
        <v>6</v>
      </c>
      <c r="B15" s="6" t="s">
        <v>20</v>
      </c>
      <c r="C15" s="11" t="s">
        <v>16</v>
      </c>
      <c r="D15" s="9">
        <v>105</v>
      </c>
      <c r="E15" s="32">
        <v>0</v>
      </c>
      <c r="F15" s="12">
        <f t="shared" si="0"/>
        <v>0</v>
      </c>
    </row>
    <row r="16" spans="1:6" ht="30.75" thickBot="1" x14ac:dyDescent="0.3">
      <c r="A16" s="4">
        <v>7</v>
      </c>
      <c r="B16" s="6" t="s">
        <v>21</v>
      </c>
      <c r="C16" s="10" t="s">
        <v>16</v>
      </c>
      <c r="D16" s="9">
        <v>51</v>
      </c>
      <c r="E16" s="32">
        <v>0</v>
      </c>
      <c r="F16" s="12">
        <f t="shared" si="0"/>
        <v>0</v>
      </c>
    </row>
    <row r="17" spans="1:6" ht="16.5" thickBot="1" x14ac:dyDescent="0.3">
      <c r="A17" s="4">
        <v>8</v>
      </c>
      <c r="B17" s="6" t="s">
        <v>22</v>
      </c>
      <c r="C17" s="11" t="s">
        <v>23</v>
      </c>
      <c r="D17" s="9">
        <v>1</v>
      </c>
      <c r="E17" s="32">
        <v>0</v>
      </c>
      <c r="F17" s="12">
        <f t="shared" si="0"/>
        <v>0</v>
      </c>
    </row>
    <row r="18" spans="1:6" ht="16.5" thickBot="1" x14ac:dyDescent="0.3">
      <c r="A18" s="4">
        <v>9</v>
      </c>
      <c r="B18" s="6" t="s">
        <v>24</v>
      </c>
      <c r="C18" s="11" t="s">
        <v>23</v>
      </c>
      <c r="D18" s="9">
        <v>1</v>
      </c>
      <c r="E18" s="32">
        <v>0</v>
      </c>
      <c r="F18" s="12">
        <f t="shared" si="0"/>
        <v>0</v>
      </c>
    </row>
    <row r="19" spans="1:6" ht="30.75" thickBot="1" x14ac:dyDescent="0.3">
      <c r="A19" s="4">
        <v>10</v>
      </c>
      <c r="B19" s="6" t="s">
        <v>25</v>
      </c>
      <c r="C19" s="11" t="s">
        <v>16</v>
      </c>
      <c r="D19" s="9">
        <v>88</v>
      </c>
      <c r="E19" s="32">
        <v>0</v>
      </c>
      <c r="F19" s="12">
        <f t="shared" si="0"/>
        <v>0</v>
      </c>
    </row>
    <row r="20" spans="1:6" ht="16.5" thickBot="1" x14ac:dyDescent="0.3">
      <c r="A20" s="4">
        <v>11</v>
      </c>
      <c r="B20" s="6" t="s">
        <v>31</v>
      </c>
      <c r="C20" s="10" t="s">
        <v>16</v>
      </c>
      <c r="D20" s="9">
        <v>17</v>
      </c>
      <c r="E20" s="32">
        <v>0</v>
      </c>
      <c r="F20" s="12">
        <f t="shared" si="0"/>
        <v>0</v>
      </c>
    </row>
    <row r="21" spans="1:6" ht="16.5" thickBot="1" x14ac:dyDescent="0.3">
      <c r="A21" s="4">
        <v>12</v>
      </c>
      <c r="B21" s="6" t="s">
        <v>26</v>
      </c>
      <c r="C21" s="11" t="s">
        <v>27</v>
      </c>
      <c r="D21" s="9">
        <v>3000</v>
      </c>
      <c r="E21" s="32">
        <v>0</v>
      </c>
      <c r="F21" s="12">
        <f t="shared" si="0"/>
        <v>0</v>
      </c>
    </row>
    <row r="22" spans="1:6" ht="45.75" thickBot="1" x14ac:dyDescent="0.3">
      <c r="A22" s="4">
        <v>13</v>
      </c>
      <c r="B22" s="6" t="s">
        <v>28</v>
      </c>
      <c r="C22" s="11" t="s">
        <v>29</v>
      </c>
      <c r="D22" s="9">
        <v>1</v>
      </c>
      <c r="E22" s="32">
        <v>0</v>
      </c>
      <c r="F22" s="12">
        <f t="shared" si="0"/>
        <v>0</v>
      </c>
    </row>
    <row r="23" spans="1:6" ht="16.5" thickBot="1" x14ac:dyDescent="0.3">
      <c r="A23" s="4">
        <v>14</v>
      </c>
      <c r="B23" s="6" t="s">
        <v>32</v>
      </c>
      <c r="C23" s="11" t="s">
        <v>30</v>
      </c>
      <c r="D23" s="9">
        <v>1</v>
      </c>
      <c r="E23" s="32">
        <v>0</v>
      </c>
      <c r="F23" s="12">
        <f t="shared" si="0"/>
        <v>0</v>
      </c>
    </row>
    <row r="24" spans="1:6" ht="16.5" thickBot="1" x14ac:dyDescent="0.3">
      <c r="A24" s="4">
        <v>15</v>
      </c>
      <c r="B24" s="6" t="s">
        <v>33</v>
      </c>
      <c r="C24" s="10" t="s">
        <v>14</v>
      </c>
      <c r="D24" s="9">
        <v>24</v>
      </c>
      <c r="E24" s="32">
        <v>0</v>
      </c>
      <c r="F24" s="12">
        <f t="shared" si="0"/>
        <v>0</v>
      </c>
    </row>
    <row r="25" spans="1:6" ht="16.5" thickBot="1" x14ac:dyDescent="0.3">
      <c r="A25" s="15" t="s">
        <v>34</v>
      </c>
      <c r="B25" s="16"/>
      <c r="C25" s="16"/>
      <c r="D25" s="16"/>
      <c r="E25" s="17"/>
      <c r="F25" s="13">
        <f>SUM(F10:F24)</f>
        <v>0</v>
      </c>
    </row>
    <row r="26" spans="1:6" ht="16.5" thickBot="1" x14ac:dyDescent="0.3">
      <c r="A26" s="1" t="s">
        <v>35</v>
      </c>
      <c r="B26" s="2" t="s">
        <v>36</v>
      </c>
      <c r="C26" s="2"/>
      <c r="D26" s="3"/>
      <c r="E26" s="3"/>
      <c r="F26" s="14"/>
    </row>
    <row r="27" spans="1:6" ht="16.5" thickBot="1" x14ac:dyDescent="0.3">
      <c r="A27" s="4">
        <v>1</v>
      </c>
      <c r="B27" s="6" t="s">
        <v>38</v>
      </c>
      <c r="C27" s="11"/>
      <c r="D27" s="9">
        <v>1</v>
      </c>
      <c r="E27" s="32">
        <v>0</v>
      </c>
      <c r="F27" s="12">
        <f t="shared" ref="F27:F31" si="1">E27*D27</f>
        <v>0</v>
      </c>
    </row>
    <row r="28" spans="1:6" ht="30.75" thickBot="1" x14ac:dyDescent="0.3">
      <c r="A28" s="4">
        <v>2</v>
      </c>
      <c r="B28" s="6" t="s">
        <v>39</v>
      </c>
      <c r="C28" s="10" t="s">
        <v>43</v>
      </c>
      <c r="D28" s="9">
        <v>6</v>
      </c>
      <c r="E28" s="32">
        <v>0</v>
      </c>
      <c r="F28" s="12">
        <f t="shared" si="1"/>
        <v>0</v>
      </c>
    </row>
    <row r="29" spans="1:6" ht="16.5" thickBot="1" x14ac:dyDescent="0.3">
      <c r="A29" s="4">
        <v>3</v>
      </c>
      <c r="B29" s="6" t="s">
        <v>40</v>
      </c>
      <c r="C29" s="11" t="s">
        <v>14</v>
      </c>
      <c r="D29" s="9">
        <v>8</v>
      </c>
      <c r="E29" s="32">
        <v>0</v>
      </c>
      <c r="F29" s="12">
        <f t="shared" si="1"/>
        <v>0</v>
      </c>
    </row>
    <row r="30" spans="1:6" ht="30.75" thickBot="1" x14ac:dyDescent="0.3">
      <c r="A30" s="4">
        <v>4</v>
      </c>
      <c r="B30" s="6" t="s">
        <v>41</v>
      </c>
      <c r="C30" s="11" t="s">
        <v>6</v>
      </c>
      <c r="D30" s="9">
        <v>1</v>
      </c>
      <c r="E30" s="32">
        <v>0</v>
      </c>
      <c r="F30" s="12">
        <f t="shared" si="1"/>
        <v>0</v>
      </c>
    </row>
    <row r="31" spans="1:6" ht="16.5" thickBot="1" x14ac:dyDescent="0.3">
      <c r="A31" s="4">
        <v>5</v>
      </c>
      <c r="B31" s="6" t="s">
        <v>42</v>
      </c>
      <c r="C31" s="11" t="s">
        <v>6</v>
      </c>
      <c r="D31" s="9">
        <v>1</v>
      </c>
      <c r="E31" s="32">
        <v>0</v>
      </c>
      <c r="F31" s="12">
        <f t="shared" si="1"/>
        <v>0</v>
      </c>
    </row>
    <row r="32" spans="1:6" ht="16.5" thickBot="1" x14ac:dyDescent="0.3">
      <c r="A32" s="15" t="s">
        <v>37</v>
      </c>
      <c r="B32" s="16"/>
      <c r="C32" s="16"/>
      <c r="D32" s="16"/>
      <c r="E32" s="17"/>
      <c r="F32" s="13">
        <f>SUM(F27:F31)</f>
        <v>0</v>
      </c>
    </row>
    <row r="33" spans="1:6" x14ac:dyDescent="0.25">
      <c r="A33" s="20"/>
      <c r="B33" s="20"/>
      <c r="C33" s="20"/>
      <c r="D33" s="20"/>
      <c r="E33" s="20"/>
      <c r="F33" s="20"/>
    </row>
    <row r="34" spans="1:6" ht="20.25" x14ac:dyDescent="0.3">
      <c r="A34" s="20"/>
      <c r="B34" s="21" t="s">
        <v>44</v>
      </c>
      <c r="C34" s="21"/>
      <c r="D34" s="21"/>
      <c r="E34" s="21"/>
      <c r="F34" s="22">
        <f>SUM(F8,F25,F32)</f>
        <v>0</v>
      </c>
    </row>
    <row r="35" spans="1:6" ht="20.25" x14ac:dyDescent="0.3">
      <c r="A35" s="20"/>
      <c r="B35" s="23" t="s">
        <v>45</v>
      </c>
      <c r="C35" s="23"/>
      <c r="D35" s="23"/>
      <c r="E35" s="23"/>
      <c r="F35" s="24">
        <f>F34*0.05</f>
        <v>0</v>
      </c>
    </row>
    <row r="36" spans="1:6" ht="20.25" x14ac:dyDescent="0.3">
      <c r="A36" s="20"/>
      <c r="B36" s="25" t="s">
        <v>46</v>
      </c>
      <c r="C36" s="25"/>
      <c r="D36" s="25"/>
      <c r="E36" s="25"/>
      <c r="F36" s="26">
        <f>SUM(F34:F35)</f>
        <v>0</v>
      </c>
    </row>
    <row r="37" spans="1:6" ht="21" thickBot="1" x14ac:dyDescent="0.35">
      <c r="A37" s="20"/>
      <c r="B37" s="27" t="s">
        <v>47</v>
      </c>
      <c r="C37" s="27"/>
      <c r="D37" s="27"/>
      <c r="E37" s="27"/>
      <c r="F37" s="28">
        <f>F36*0.22</f>
        <v>0</v>
      </c>
    </row>
    <row r="38" spans="1:6" ht="21" thickTop="1" x14ac:dyDescent="0.3">
      <c r="A38" s="20"/>
      <c r="B38" s="29" t="s">
        <v>48</v>
      </c>
      <c r="C38" s="29"/>
      <c r="D38" s="29"/>
      <c r="E38" s="29"/>
      <c r="F38" s="30">
        <f>SUM(F36:F37)</f>
        <v>0</v>
      </c>
    </row>
    <row r="39" spans="1:6" x14ac:dyDescent="0.25">
      <c r="F39" s="31"/>
    </row>
    <row r="40" spans="1:6" x14ac:dyDescent="0.25">
      <c r="F40" s="31"/>
    </row>
    <row r="41" spans="1:6" x14ac:dyDescent="0.25">
      <c r="F41" s="31"/>
    </row>
    <row r="42" spans="1:6" x14ac:dyDescent="0.25">
      <c r="F42" s="31"/>
    </row>
    <row r="43" spans="1:6" x14ac:dyDescent="0.25">
      <c r="F43" s="31"/>
    </row>
    <row r="44" spans="1:6" x14ac:dyDescent="0.25">
      <c r="F44" s="31"/>
    </row>
    <row r="45" spans="1:6" x14ac:dyDescent="0.25">
      <c r="F45" s="31"/>
    </row>
    <row r="46" spans="1:6" x14ac:dyDescent="0.25">
      <c r="F46" s="31"/>
    </row>
    <row r="47" spans="1:6" x14ac:dyDescent="0.25">
      <c r="F47" s="31"/>
    </row>
    <row r="48" spans="1:6" x14ac:dyDescent="0.25">
      <c r="F48" s="31"/>
    </row>
    <row r="49" spans="6:6" x14ac:dyDescent="0.25">
      <c r="F49" s="31"/>
    </row>
  </sheetData>
  <sheetProtection algorithmName="SHA-512" hashValue="X7Mh9OUtiTv55tJGr4OpKek12KHPrCihmbsWoee50nvXidN29+FRiIzCD6N+5uufvcUPz670C54KfETGMBGrEQ==" saltValue="zjDTBH872+XS0SRydIY69A==" spinCount="100000" sheet="1" objects="1" scenarios="1" selectLockedCells="1"/>
  <mergeCells count="9">
    <mergeCell ref="A25:E25"/>
    <mergeCell ref="A32:E32"/>
    <mergeCell ref="A8:E8"/>
    <mergeCell ref="A1:F1"/>
    <mergeCell ref="B34:E34"/>
    <mergeCell ref="B35:E35"/>
    <mergeCell ref="B36:E36"/>
    <mergeCell ref="B37:E37"/>
    <mergeCell ref="B38:E3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BA9197FF222443A878621BBE3A9409" ma:contentTypeVersion="15" ma:contentTypeDescription="Ustvari nov dokument." ma:contentTypeScope="" ma:versionID="fd002f3d3840fee11186c7e6b92b35e8">
  <xsd:schema xmlns:xsd="http://www.w3.org/2001/XMLSchema" xmlns:xs="http://www.w3.org/2001/XMLSchema" xmlns:p="http://schemas.microsoft.com/office/2006/metadata/properties" xmlns:ns2="5d0a721a-7430-4207-8556-ad6d2b876e19" xmlns:ns3="b7d84232-1720-45ca-9957-71a19b47fbc7" targetNamespace="http://schemas.microsoft.com/office/2006/metadata/properties" ma:root="true" ma:fieldsID="0a39319e501a37ddf51a79f3ede4e07f" ns2:_="" ns3:_="">
    <xsd:import namespace="5d0a721a-7430-4207-8556-ad6d2b876e19"/>
    <xsd:import namespace="b7d84232-1720-45ca-9957-71a19b47fb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0a721a-7430-4207-8556-ad6d2b876e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Oznake slike" ma:readOnly="false" ma:fieldId="{5cf76f15-5ced-4ddc-b409-7134ff3c332f}" ma:taxonomyMulti="true" ma:sspId="be0befe0-9b62-4c02-aac1-4d80805596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d84232-1720-45ca-9957-71a19b47fbc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ba8627b1-d5e0-4d9c-a54b-617d30da1a74}" ma:internalName="TaxCatchAll" ma:showField="CatchAllData" ma:web="b7d84232-1720-45ca-9957-71a19b47fb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d0a721a-7430-4207-8556-ad6d2b876e19">
      <Terms xmlns="http://schemas.microsoft.com/office/infopath/2007/PartnerControls"/>
    </lcf76f155ced4ddcb4097134ff3c332f>
    <TaxCatchAll xmlns="b7d84232-1720-45ca-9957-71a19b47fbc7" xsi:nil="true"/>
  </documentManagement>
</p:properties>
</file>

<file path=customXml/itemProps1.xml><?xml version="1.0" encoding="utf-8"?>
<ds:datastoreItem xmlns:ds="http://schemas.openxmlformats.org/officeDocument/2006/customXml" ds:itemID="{233B3BF2-C7F2-4D7E-A24C-AC3D5E0E66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1023B8-D28B-46FA-A795-80B44ED7992A}"/>
</file>

<file path=customXml/itemProps3.xml><?xml version="1.0" encoding="utf-8"?>
<ds:datastoreItem xmlns:ds="http://schemas.openxmlformats.org/officeDocument/2006/customXml" ds:itemID="{F207ACEE-8A03-41F3-BD60-76C6FE3C80A8}">
  <ds:schemaRefs>
    <ds:schemaRef ds:uri="http://schemas.microsoft.com/office/2006/metadata/properties"/>
    <ds:schemaRef ds:uri="5d0a721a-7430-4207-8556-ad6d2b876e19"/>
    <ds:schemaRef ds:uri="http://purl.org/dc/terms/"/>
    <ds:schemaRef ds:uri="b7d84232-1720-45ca-9957-71a19b47fbc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REKAPITULACIJA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</dc:creator>
  <cp:lastModifiedBy>DF</cp:lastModifiedBy>
  <dcterms:created xsi:type="dcterms:W3CDTF">2024-10-02T07:34:20Z</dcterms:created>
  <dcterms:modified xsi:type="dcterms:W3CDTF">2024-10-03T10:25:50Z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0x0101001EBA9197FF222443A878621BBE3A9409</vt:lpwstr>
  </property>
  <property fmtid="{D5CDD505-2E9C-101B-9397-08002B2CF9AE}" pid="3" name="MediaServiceImageTags">
    <vt:lpwstr/>
  </property>
</Properties>
</file>